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ver.kunnapuu\Documents\VILIVERE RAUDTEE ÜLETUS\"/>
    </mc:Choice>
  </mc:AlternateContent>
  <bookViews>
    <workbookView xWindow="0" yWindow="0" windowWidth="20460" windowHeight="7080"/>
  </bookViews>
  <sheets>
    <sheet name="Raudtee m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5" i="1" l="1"/>
  <c r="H7" i="1"/>
  <c r="H5" i="1"/>
  <c r="H39" i="1" l="1"/>
  <c r="H34" i="1"/>
  <c r="H33" i="1"/>
  <c r="H28" i="1"/>
  <c r="H27" i="1"/>
  <c r="H26" i="1"/>
  <c r="H25" i="1"/>
  <c r="H24" i="1"/>
  <c r="H23" i="1"/>
  <c r="H22" i="1"/>
  <c r="H21" i="1"/>
  <c r="H20" i="1"/>
  <c r="H11" i="1"/>
  <c r="H15" i="1"/>
  <c r="H14" i="1"/>
  <c r="H13" i="1"/>
  <c r="H12" i="1"/>
  <c r="H6" i="1"/>
  <c r="G43" i="1" s="1"/>
  <c r="G46" i="1" l="1"/>
  <c r="G47" i="1"/>
  <c r="G48" i="1" s="1"/>
  <c r="H29" i="1"/>
  <c r="G45" i="1" s="1"/>
  <c r="H16" i="1"/>
  <c r="G44" i="1" s="1"/>
  <c r="G49" i="1" l="1"/>
  <c r="G50" i="1" l="1"/>
  <c r="G51" i="1" s="1"/>
  <c r="G52" i="1" s="1"/>
</calcChain>
</file>

<file path=xl/sharedStrings.xml><?xml version="1.0" encoding="utf-8"?>
<sst xmlns="http://schemas.openxmlformats.org/spreadsheetml/2006/main" count="109" uniqueCount="63">
  <si>
    <t xml:space="preserve">kogusumma  </t>
  </si>
  <si>
    <t xml:space="preserve">Ettevalmistustööd  </t>
  </si>
  <si>
    <t xml:space="preserve">tk  </t>
  </si>
  <si>
    <t xml:space="preserve">Tähispostide eemaldamine  </t>
  </si>
  <si>
    <t xml:space="preserve">Kasvupinnase eemaldamine  </t>
  </si>
  <si>
    <t xml:space="preserve">Ehituseks sobiva täitepinnase kaevandamine  </t>
  </si>
  <si>
    <t xml:space="preserve">Muldkeha ehitamine kohalikust pinnasest  </t>
  </si>
  <si>
    <t xml:space="preserve">Oleva mulde pealispinna planeerimine ja tihendamine  </t>
  </si>
  <si>
    <t xml:space="preserve">Olemasoleva katendi freesimine  </t>
  </si>
  <si>
    <t xml:space="preserve">Hinnamuutus freesitava kihi paksuse muutusest  </t>
  </si>
  <si>
    <t xml:space="preserve">Liiklusmärkide ümbertõstmine  </t>
  </si>
  <si>
    <t xml:space="preserve">Tähispost  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</si>
  <si>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  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</si>
  <si>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  </t>
    </r>
  </si>
  <si>
    <t>Artikli nr</t>
  </si>
  <si>
    <t>Makseartikli nimetus</t>
  </si>
  <si>
    <t>Mõõtühik</t>
  </si>
  <si>
    <t>Parameetrid</t>
  </si>
  <si>
    <t>Maht</t>
  </si>
  <si>
    <t>a</t>
  </si>
  <si>
    <t>b</t>
  </si>
  <si>
    <t>h=15cm</t>
  </si>
  <si>
    <t>h=5-7cm</t>
  </si>
  <si>
    <t>Kruntimine AC base kiht</t>
  </si>
  <si>
    <t xml:space="preserve">Kraavide kindlustamine munakividega betoonisegul ning II-klassi geotekstiilil  </t>
  </si>
  <si>
    <t>Kohila vald, Vilivere küla, Vilivere raudteeülesõidukoha rekonstrueerimise põhiprojekt</t>
  </si>
  <si>
    <t>KULUDE LOEND NR 1: EHITUSOBJEKTI ETTEVALMISTAMINE</t>
  </si>
  <si>
    <t>koos postiga</t>
  </si>
  <si>
    <t>võimalusel paigaldada ümber uude asukohta</t>
  </si>
  <si>
    <t>KULUDE LOEND NR 2: MULLATÖÖD</t>
  </si>
  <si>
    <t>kasvupinnase paksus arvestatud 30 cm, täpne paksus täpsustada objektil</t>
  </si>
  <si>
    <t>projekteeritud ab-katte alt</t>
  </si>
  <si>
    <t>Killustikalus: fr 16/32 kiilutud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</si>
  <si>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</si>
  <si>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Purustatud kruusast aluskiht  (fr 0/63, segu 3)</t>
  </si>
  <si>
    <t>h=12cm</t>
  </si>
  <si>
    <r>
      <t>h</t>
    </r>
    <r>
      <rPr>
        <sz val="8"/>
        <rFont val="Times New Roman"/>
        <family val="1"/>
        <charset val="186"/>
      </rPr>
      <t>kesk</t>
    </r>
    <r>
      <rPr>
        <sz val="10"/>
        <rFont val="Times New Roman"/>
        <family val="1"/>
        <charset val="186"/>
      </rPr>
      <t>=5cm</t>
    </r>
  </si>
  <si>
    <r>
      <t>1 cm/m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</si>
  <si>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Purustatud kruusast kate (fr 0/32, segu 6)</t>
  </si>
  <si>
    <t>Tihedast asfaltbetoonist kiht AC 12 surf 70/100</t>
  </si>
  <si>
    <t>Poorsest asfaltbetoonist kiht AC 16 base 70/100</t>
  </si>
  <si>
    <t>võimalusel kasutada olemasolevaid</t>
  </si>
  <si>
    <t>Muru kasvualuse rajamine ja külv (klass III)</t>
  </si>
  <si>
    <t>KULUDE LOEND NR 3: KATEND</t>
  </si>
  <si>
    <t>KULUDE LOEND NR 4: LIIKLUSKORRALDUS- JA OHUTUSVAHENDID</t>
  </si>
  <si>
    <t>KULUDE LOEND NR 5: MAASTIKUKUJUNDUSTÖÖD</t>
  </si>
  <si>
    <r>
      <t>h</t>
    </r>
    <r>
      <rPr>
        <vertAlign val="subscript"/>
        <sz val="10"/>
        <rFont val="Times New Roman"/>
        <family val="1"/>
        <charset val="186"/>
      </rPr>
      <t>kesk</t>
    </r>
    <r>
      <rPr>
        <sz val="10"/>
        <rFont val="Times New Roman"/>
        <family val="1"/>
        <charset val="186"/>
      </rPr>
      <t>=14.5cm (tee tõstmine)</t>
    </r>
  </si>
  <si>
    <t>h=30cm (kasvupinnase koorimisest tingitud)</t>
  </si>
  <si>
    <t>Tee-ehituslikud mahud (raudteemaa)</t>
  </si>
  <si>
    <t>Summa</t>
  </si>
  <si>
    <t>KULUDE LOEND: KOKKUVÕTE</t>
  </si>
  <si>
    <t>KANTUD KOGUSUMMASSE</t>
  </si>
  <si>
    <t>Ettenägemata kulud 5%</t>
  </si>
  <si>
    <t>KOKKU ettenägemata kuludega 5%</t>
  </si>
  <si>
    <t>käibemaks 20%</t>
  </si>
  <si>
    <t>KOKKU käibemaksuga 20%</t>
  </si>
  <si>
    <t>Summa kantud kokkuvõttesse</t>
  </si>
  <si>
    <t>KULUDE LOEND Nr 1: EHITUSOBJEKTI ETTEVALMISTAMINE</t>
  </si>
  <si>
    <t>KULUDE LOEND Nr 2: MULLATÖÖD</t>
  </si>
  <si>
    <t>KULUDE LOEND Nr 3: KATEND</t>
  </si>
  <si>
    <t>KULUDE LOEND Nr 4: LIIKLUSKORRALDUSVAHENDID</t>
  </si>
  <si>
    <t>KULUDE LOEND Nr 5: MAASTIKUKUJUNDUSTÖÖD</t>
  </si>
  <si>
    <t>Ühikuhind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</si>
</sst>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_-* #,##0\ [$€-425]_-;\-* #,##0\ [$€-425]_-;_-* &quot;-&quot;??\ [$€-425]_-;_-@_-"/>
    <numFmt numFmtId="166" formatCode="#,##0.00\ _€"/>
  </numFmts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4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2" fontId="5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6" fontId="2" fillId="0" borderId="0" xfId="0" applyNumberFormat="1" applyFont="1" applyBorder="1"/>
    <xf numFmtId="2" fontId="2" fillId="0" borderId="3" xfId="0" applyNumberFormat="1" applyFont="1" applyBorder="1"/>
    <xf numFmtId="166" fontId="2" fillId="0" borderId="3" xfId="0" applyNumberFormat="1" applyFont="1" applyBorder="1" applyAlignment="1">
      <alignment horizontal="right"/>
    </xf>
    <xf numFmtId="166" fontId="14" fillId="0" borderId="3" xfId="0" applyNumberFormat="1" applyFont="1" applyBorder="1" applyAlignment="1">
      <alignment horizontal="center"/>
    </xf>
    <xf numFmtId="166" fontId="1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165" fontId="12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2" fontId="7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Excel Built-in Normal" xfId="1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15" zoomScaleNormal="115" workbookViewId="0">
      <pane ySplit="1" topLeftCell="A40" activePane="bottomLeft" state="frozen"/>
      <selection pane="bottomLeft" activeCell="I51" sqref="I51"/>
    </sheetView>
  </sheetViews>
  <sheetFormatPr defaultColWidth="9.140625" defaultRowHeight="12.75" x14ac:dyDescent="0.2"/>
  <cols>
    <col min="1" max="1" width="8.140625" style="11" customWidth="1"/>
    <col min="2" max="2" width="2.140625" style="3" customWidth="1"/>
    <col min="3" max="3" width="49.140625" style="3" customWidth="1"/>
    <col min="4" max="4" width="17.85546875" style="11" customWidth="1"/>
    <col min="5" max="5" width="11.7109375" style="11" customWidth="1"/>
    <col min="6" max="6" width="9.140625" style="13"/>
    <col min="7" max="16384" width="9.140625" style="3"/>
  </cols>
  <sheetData>
    <row r="1" spans="1:8" ht="18.75" customHeight="1" x14ac:dyDescent="0.2">
      <c r="A1" s="53" t="s">
        <v>25</v>
      </c>
      <c r="B1" s="53"/>
      <c r="C1" s="53"/>
      <c r="D1" s="53"/>
      <c r="E1" s="53"/>
      <c r="F1" s="53"/>
    </row>
    <row r="2" spans="1:8" ht="15.75" customHeight="1" x14ac:dyDescent="0.2">
      <c r="A2" s="54" t="s">
        <v>48</v>
      </c>
      <c r="B2" s="54"/>
      <c r="C2" s="54"/>
      <c r="D2" s="54"/>
      <c r="E2" s="54"/>
      <c r="F2" s="54"/>
    </row>
    <row r="3" spans="1:8" ht="15.75" x14ac:dyDescent="0.2">
      <c r="A3" s="16" t="s">
        <v>26</v>
      </c>
    </row>
    <row r="4" spans="1:8" ht="13.5" thickBot="1" x14ac:dyDescent="0.25">
      <c r="A4" s="10" t="s">
        <v>14</v>
      </c>
      <c r="B4" s="5"/>
      <c r="C4" s="5" t="s">
        <v>15</v>
      </c>
      <c r="D4" s="10" t="s">
        <v>17</v>
      </c>
      <c r="E4" s="10" t="s">
        <v>16</v>
      </c>
      <c r="F4" s="12" t="s">
        <v>18</v>
      </c>
      <c r="G4" s="12" t="s">
        <v>62</v>
      </c>
      <c r="H4" s="12" t="s">
        <v>49</v>
      </c>
    </row>
    <row r="5" spans="1:8" ht="13.5" thickTop="1" x14ac:dyDescent="0.2">
      <c r="A5" s="7">
        <v>20101</v>
      </c>
      <c r="B5" s="6"/>
      <c r="C5" s="6" t="s">
        <v>1</v>
      </c>
      <c r="D5" s="7"/>
      <c r="E5" s="7" t="s">
        <v>0</v>
      </c>
      <c r="F5" s="15">
        <v>1</v>
      </c>
      <c r="G5" s="14"/>
      <c r="H5" s="14">
        <f>F5*G5</f>
        <v>0</v>
      </c>
    </row>
    <row r="6" spans="1:8" ht="38.25" x14ac:dyDescent="0.2">
      <c r="A6" s="9">
        <v>20305</v>
      </c>
      <c r="B6" s="4"/>
      <c r="C6" s="8" t="s">
        <v>3</v>
      </c>
      <c r="D6" s="9" t="s">
        <v>28</v>
      </c>
      <c r="E6" s="9" t="s">
        <v>2</v>
      </c>
      <c r="F6" s="14">
        <v>10</v>
      </c>
      <c r="G6" s="14"/>
      <c r="H6" s="14">
        <f>F6*G6</f>
        <v>0</v>
      </c>
    </row>
    <row r="7" spans="1:8" x14ac:dyDescent="0.2">
      <c r="A7" s="6"/>
      <c r="B7" s="6"/>
      <c r="C7" s="6"/>
      <c r="D7" s="6"/>
      <c r="E7" s="7"/>
      <c r="F7" s="40"/>
      <c r="G7" s="41" t="s">
        <v>56</v>
      </c>
      <c r="H7" s="43">
        <f>SUM(H5:H6)</f>
        <v>0</v>
      </c>
    </row>
    <row r="8" spans="1:8" x14ac:dyDescent="0.2">
      <c r="A8" s="2"/>
      <c r="B8" s="1"/>
      <c r="C8" s="1"/>
      <c r="D8" s="2"/>
      <c r="E8" s="2"/>
    </row>
    <row r="9" spans="1:8" ht="15.75" x14ac:dyDescent="0.2">
      <c r="A9" s="16" t="s">
        <v>29</v>
      </c>
    </row>
    <row r="10" spans="1:8" s="22" customFormat="1" ht="13.5" thickBot="1" x14ac:dyDescent="0.25">
      <c r="A10" s="10" t="s">
        <v>14</v>
      </c>
      <c r="B10" s="5"/>
      <c r="C10" s="5" t="s">
        <v>15</v>
      </c>
      <c r="D10" s="10" t="s">
        <v>17</v>
      </c>
      <c r="E10" s="10" t="s">
        <v>16</v>
      </c>
      <c r="F10" s="12" t="s">
        <v>18</v>
      </c>
      <c r="G10" s="12" t="s">
        <v>62</v>
      </c>
      <c r="H10" s="12" t="s">
        <v>49</v>
      </c>
    </row>
    <row r="11" spans="1:8" s="22" customFormat="1" ht="51.75" thickTop="1" x14ac:dyDescent="0.2">
      <c r="A11" s="18">
        <v>30101</v>
      </c>
      <c r="B11" s="20"/>
      <c r="C11" s="20" t="s">
        <v>4</v>
      </c>
      <c r="D11" s="18" t="s">
        <v>30</v>
      </c>
      <c r="E11" s="18" t="s">
        <v>13</v>
      </c>
      <c r="F11" s="21">
        <v>80</v>
      </c>
      <c r="G11" s="14"/>
      <c r="H11" s="14">
        <f>F11*G11</f>
        <v>0</v>
      </c>
    </row>
    <row r="12" spans="1:8" ht="25.5" x14ac:dyDescent="0.2">
      <c r="A12" s="18">
        <v>30102</v>
      </c>
      <c r="B12" s="20"/>
      <c r="C12" s="17" t="s">
        <v>5</v>
      </c>
      <c r="D12" s="18" t="s">
        <v>31</v>
      </c>
      <c r="E12" s="18" t="s">
        <v>13</v>
      </c>
      <c r="F12" s="21">
        <v>11</v>
      </c>
      <c r="G12" s="14"/>
      <c r="H12" s="14">
        <f t="shared" ref="H12:H15" si="0">F12*G12</f>
        <v>0</v>
      </c>
    </row>
    <row r="13" spans="1:8" ht="15.75" x14ac:dyDescent="0.2">
      <c r="A13" s="9">
        <v>30401</v>
      </c>
      <c r="B13" s="4"/>
      <c r="C13" s="8" t="s">
        <v>6</v>
      </c>
      <c r="D13" s="9"/>
      <c r="E13" s="9" t="s">
        <v>13</v>
      </c>
      <c r="F13" s="14">
        <v>11</v>
      </c>
      <c r="G13" s="14"/>
      <c r="H13" s="14">
        <f t="shared" si="0"/>
        <v>0</v>
      </c>
    </row>
    <row r="14" spans="1:8" s="22" customFormat="1" ht="15.75" x14ac:dyDescent="0.2">
      <c r="A14" s="9">
        <v>30603</v>
      </c>
      <c r="B14" s="4"/>
      <c r="C14" s="8" t="s">
        <v>7</v>
      </c>
      <c r="D14" s="9"/>
      <c r="E14" s="9" t="s">
        <v>12</v>
      </c>
      <c r="F14" s="14">
        <v>140</v>
      </c>
      <c r="G14" s="14"/>
      <c r="H14" s="14">
        <f t="shared" si="0"/>
        <v>0</v>
      </c>
    </row>
    <row r="15" spans="1:8" ht="25.5" x14ac:dyDescent="0.2">
      <c r="A15" s="18">
        <v>30611</v>
      </c>
      <c r="B15" s="20"/>
      <c r="C15" s="20" t="s">
        <v>24</v>
      </c>
      <c r="D15" s="18"/>
      <c r="E15" s="18" t="s">
        <v>12</v>
      </c>
      <c r="F15" s="21">
        <v>7</v>
      </c>
      <c r="G15" s="14"/>
      <c r="H15" s="14">
        <f t="shared" si="0"/>
        <v>0</v>
      </c>
    </row>
    <row r="16" spans="1:8" x14ac:dyDescent="0.2">
      <c r="A16" s="6"/>
      <c r="B16" s="6"/>
      <c r="C16" s="6"/>
      <c r="D16" s="6"/>
      <c r="E16" s="7"/>
      <c r="F16" s="40"/>
      <c r="G16" s="41" t="s">
        <v>56</v>
      </c>
      <c r="H16" s="42">
        <f>SUM(H11:H15)</f>
        <v>0</v>
      </c>
    </row>
    <row r="17" spans="1:8" x14ac:dyDescent="0.2">
      <c r="A17" s="2"/>
      <c r="B17" s="1"/>
      <c r="C17" s="1"/>
      <c r="D17" s="2"/>
      <c r="E17" s="2"/>
    </row>
    <row r="18" spans="1:8" ht="15.75" x14ac:dyDescent="0.2">
      <c r="A18" s="16" t="s">
        <v>43</v>
      </c>
      <c r="B18" s="1"/>
      <c r="C18" s="1"/>
      <c r="D18" s="2"/>
      <c r="E18" s="2"/>
    </row>
    <row r="19" spans="1:8" s="26" customFormat="1" ht="13.5" thickBot="1" x14ac:dyDescent="0.25">
      <c r="A19" s="10" t="s">
        <v>14</v>
      </c>
      <c r="B19" s="5"/>
      <c r="C19" s="5" t="s">
        <v>15</v>
      </c>
      <c r="D19" s="10" t="s">
        <v>17</v>
      </c>
      <c r="E19" s="10" t="s">
        <v>16</v>
      </c>
      <c r="F19" s="12" t="s">
        <v>18</v>
      </c>
      <c r="G19" s="12" t="s">
        <v>62</v>
      </c>
      <c r="H19" s="12" t="s">
        <v>49</v>
      </c>
    </row>
    <row r="20" spans="1:8" s="26" customFormat="1" ht="16.5" thickTop="1" x14ac:dyDescent="0.2">
      <c r="A20" s="23">
        <v>40101</v>
      </c>
      <c r="B20" s="24"/>
      <c r="C20" s="27" t="s">
        <v>8</v>
      </c>
      <c r="D20" s="23" t="s">
        <v>36</v>
      </c>
      <c r="E20" s="23" t="s">
        <v>33</v>
      </c>
      <c r="F20" s="25">
        <v>9</v>
      </c>
      <c r="G20" s="14"/>
      <c r="H20" s="14">
        <f>F20*G20</f>
        <v>0</v>
      </c>
    </row>
    <row r="21" spans="1:8" s="26" customFormat="1" ht="15.75" x14ac:dyDescent="0.2">
      <c r="A21" s="23">
        <v>40103</v>
      </c>
      <c r="B21" s="24"/>
      <c r="C21" s="27" t="s">
        <v>9</v>
      </c>
      <c r="D21" s="23"/>
      <c r="E21" s="23" t="s">
        <v>37</v>
      </c>
      <c r="F21" s="25"/>
      <c r="G21" s="14"/>
      <c r="H21" s="14">
        <f t="shared" ref="H21:H28" si="1">F21*G21</f>
        <v>0</v>
      </c>
    </row>
    <row r="22" spans="1:8" s="26" customFormat="1" ht="15.75" x14ac:dyDescent="0.2">
      <c r="A22" s="23">
        <v>40501</v>
      </c>
      <c r="B22" s="24"/>
      <c r="C22" s="19" t="s">
        <v>32</v>
      </c>
      <c r="D22" s="23" t="s">
        <v>21</v>
      </c>
      <c r="E22" s="23" t="s">
        <v>33</v>
      </c>
      <c r="F22" s="25">
        <v>67</v>
      </c>
      <c r="G22" s="14"/>
      <c r="H22" s="14">
        <f t="shared" si="1"/>
        <v>0</v>
      </c>
    </row>
    <row r="23" spans="1:8" s="26" customFormat="1" ht="27" x14ac:dyDescent="0.2">
      <c r="A23" s="23">
        <v>40507</v>
      </c>
      <c r="B23" s="24" t="s">
        <v>19</v>
      </c>
      <c r="C23" s="27" t="s">
        <v>34</v>
      </c>
      <c r="D23" s="23" t="s">
        <v>46</v>
      </c>
      <c r="E23" s="23" t="s">
        <v>33</v>
      </c>
      <c r="F23" s="25">
        <v>510</v>
      </c>
      <c r="G23" s="14"/>
      <c r="H23" s="14">
        <f t="shared" si="1"/>
        <v>0</v>
      </c>
    </row>
    <row r="24" spans="1:8" s="26" customFormat="1" ht="38.25" x14ac:dyDescent="0.2">
      <c r="A24" s="23">
        <v>40507</v>
      </c>
      <c r="B24" s="24" t="s">
        <v>20</v>
      </c>
      <c r="C24" s="27" t="s">
        <v>34</v>
      </c>
      <c r="D24" s="23" t="s">
        <v>47</v>
      </c>
      <c r="E24" s="23" t="s">
        <v>33</v>
      </c>
      <c r="F24" s="25">
        <v>248</v>
      </c>
      <c r="G24" s="14"/>
      <c r="H24" s="14">
        <f t="shared" si="1"/>
        <v>0</v>
      </c>
    </row>
    <row r="25" spans="1:8" s="22" customFormat="1" ht="15.75" x14ac:dyDescent="0.2">
      <c r="A25" s="23">
        <v>40511</v>
      </c>
      <c r="B25" s="24"/>
      <c r="C25" s="27" t="s">
        <v>38</v>
      </c>
      <c r="D25" s="23" t="s">
        <v>35</v>
      </c>
      <c r="E25" s="23" t="s">
        <v>33</v>
      </c>
      <c r="F25" s="25">
        <v>176</v>
      </c>
      <c r="G25" s="14"/>
      <c r="H25" s="14">
        <f t="shared" si="1"/>
        <v>0</v>
      </c>
    </row>
    <row r="26" spans="1:8" s="26" customFormat="1" ht="15.75" x14ac:dyDescent="0.2">
      <c r="A26" s="18">
        <v>42001</v>
      </c>
      <c r="B26" s="20"/>
      <c r="C26" s="20" t="s">
        <v>23</v>
      </c>
      <c r="D26" s="18"/>
      <c r="E26" s="18" t="s">
        <v>12</v>
      </c>
      <c r="F26" s="21">
        <v>47</v>
      </c>
      <c r="G26" s="14"/>
      <c r="H26" s="14">
        <f t="shared" si="1"/>
        <v>0</v>
      </c>
    </row>
    <row r="27" spans="1:8" s="26" customFormat="1" ht="15.75" x14ac:dyDescent="0.2">
      <c r="A27" s="23">
        <v>43002</v>
      </c>
      <c r="B27" s="24"/>
      <c r="C27" s="24" t="s">
        <v>39</v>
      </c>
      <c r="D27" s="23"/>
      <c r="E27" s="23" t="s">
        <v>33</v>
      </c>
      <c r="F27" s="25">
        <v>62</v>
      </c>
      <c r="G27" s="14"/>
      <c r="H27" s="14">
        <f t="shared" si="1"/>
        <v>0</v>
      </c>
    </row>
    <row r="28" spans="1:8" ht="15.75" x14ac:dyDescent="0.2">
      <c r="A28" s="23">
        <v>43003</v>
      </c>
      <c r="B28" s="24"/>
      <c r="C28" s="24" t="s">
        <v>40</v>
      </c>
      <c r="D28" s="23"/>
      <c r="E28" s="23" t="s">
        <v>33</v>
      </c>
      <c r="F28" s="25">
        <v>47</v>
      </c>
      <c r="G28" s="14"/>
      <c r="H28" s="14">
        <f t="shared" si="1"/>
        <v>0</v>
      </c>
    </row>
    <row r="29" spans="1:8" x14ac:dyDescent="0.2">
      <c r="A29" s="6"/>
      <c r="B29" s="6"/>
      <c r="C29" s="6"/>
      <c r="D29" s="6"/>
      <c r="E29" s="7"/>
      <c r="F29" s="40"/>
      <c r="G29" s="41" t="s">
        <v>56</v>
      </c>
      <c r="H29" s="42">
        <f>SUM(H20:H28)</f>
        <v>0</v>
      </c>
    </row>
    <row r="30" spans="1:8" x14ac:dyDescent="0.2">
      <c r="A30" s="2"/>
      <c r="B30" s="1"/>
      <c r="C30" s="1"/>
      <c r="D30" s="2"/>
      <c r="E30" s="2"/>
    </row>
    <row r="31" spans="1:8" ht="15.75" x14ac:dyDescent="0.2">
      <c r="A31" s="16" t="s">
        <v>44</v>
      </c>
    </row>
    <row r="32" spans="1:8" ht="13.5" thickBot="1" x14ac:dyDescent="0.25">
      <c r="A32" s="10" t="s">
        <v>14</v>
      </c>
      <c r="B32" s="5"/>
      <c r="C32" s="5" t="s">
        <v>15</v>
      </c>
      <c r="D32" s="10" t="s">
        <v>17</v>
      </c>
      <c r="E32" s="10" t="s">
        <v>16</v>
      </c>
      <c r="F32" s="12" t="s">
        <v>18</v>
      </c>
      <c r="G32" s="12" t="s">
        <v>62</v>
      </c>
      <c r="H32" s="12" t="s">
        <v>49</v>
      </c>
    </row>
    <row r="33" spans="1:8" ht="13.5" thickTop="1" x14ac:dyDescent="0.2">
      <c r="A33" s="9">
        <v>70103</v>
      </c>
      <c r="B33" s="4"/>
      <c r="C33" s="4" t="s">
        <v>10</v>
      </c>
      <c r="D33" s="9" t="s">
        <v>27</v>
      </c>
      <c r="E33" s="9" t="s">
        <v>2</v>
      </c>
      <c r="F33" s="14">
        <v>2</v>
      </c>
      <c r="G33" s="14"/>
      <c r="H33" s="14">
        <f t="shared" ref="H33:H34" si="2">F33*G33</f>
        <v>0</v>
      </c>
    </row>
    <row r="34" spans="1:8" ht="25.5" x14ac:dyDescent="0.2">
      <c r="A34" s="9">
        <v>70501</v>
      </c>
      <c r="B34" s="4"/>
      <c r="C34" s="4" t="s">
        <v>11</v>
      </c>
      <c r="D34" s="9" t="s">
        <v>41</v>
      </c>
      <c r="E34" s="9" t="s">
        <v>2</v>
      </c>
      <c r="F34" s="14">
        <v>10</v>
      </c>
      <c r="G34" s="14"/>
      <c r="H34" s="14">
        <f t="shared" si="2"/>
        <v>0</v>
      </c>
    </row>
    <row r="35" spans="1:8" x14ac:dyDescent="0.2">
      <c r="A35" s="6"/>
      <c r="B35" s="6"/>
      <c r="C35" s="6"/>
      <c r="D35" s="6"/>
      <c r="E35" s="7"/>
      <c r="F35" s="40"/>
      <c r="G35" s="41" t="s">
        <v>56</v>
      </c>
      <c r="H35" s="42">
        <f>SUM(H33:H34)</f>
        <v>0</v>
      </c>
    </row>
    <row r="36" spans="1:8" x14ac:dyDescent="0.2">
      <c r="A36" s="2"/>
      <c r="B36" s="1"/>
      <c r="C36" s="1"/>
      <c r="D36" s="2"/>
      <c r="E36" s="2"/>
    </row>
    <row r="37" spans="1:8" ht="15.75" x14ac:dyDescent="0.2">
      <c r="A37" s="16" t="s">
        <v>45</v>
      </c>
    </row>
    <row r="38" spans="1:8" s="26" customFormat="1" ht="13.5" thickBot="1" x14ac:dyDescent="0.25">
      <c r="A38" s="10" t="s">
        <v>14</v>
      </c>
      <c r="B38" s="5"/>
      <c r="C38" s="5" t="s">
        <v>15</v>
      </c>
      <c r="D38" s="10" t="s">
        <v>17</v>
      </c>
      <c r="E38" s="10" t="s">
        <v>16</v>
      </c>
      <c r="F38" s="12" t="s">
        <v>18</v>
      </c>
      <c r="G38" s="12" t="s">
        <v>62</v>
      </c>
      <c r="H38" s="12" t="s">
        <v>49</v>
      </c>
    </row>
    <row r="39" spans="1:8" ht="16.5" thickTop="1" x14ac:dyDescent="0.2">
      <c r="A39" s="28">
        <v>90201</v>
      </c>
      <c r="B39" s="29"/>
      <c r="C39" s="29" t="s">
        <v>42</v>
      </c>
      <c r="D39" s="28" t="s">
        <v>22</v>
      </c>
      <c r="E39" s="28" t="s">
        <v>33</v>
      </c>
      <c r="F39" s="30">
        <v>228</v>
      </c>
      <c r="G39" s="14"/>
      <c r="H39" s="14">
        <f>F39*G39</f>
        <v>0</v>
      </c>
    </row>
    <row r="40" spans="1:8" x14ac:dyDescent="0.2">
      <c r="A40" s="6"/>
      <c r="B40" s="6"/>
      <c r="C40" s="6"/>
      <c r="D40" s="6"/>
      <c r="E40" s="7"/>
      <c r="F40" s="40"/>
      <c r="G40" s="41" t="s">
        <v>56</v>
      </c>
      <c r="H40" s="42">
        <f>SUM(H39:H39)</f>
        <v>0</v>
      </c>
    </row>
    <row r="41" spans="1:8" x14ac:dyDescent="0.2">
      <c r="A41" s="2"/>
      <c r="B41" s="1"/>
      <c r="C41" s="1"/>
      <c r="D41" s="2"/>
      <c r="E41" s="2"/>
    </row>
    <row r="42" spans="1:8" ht="15.75" x14ac:dyDescent="0.2">
      <c r="A42" s="46" t="s">
        <v>50</v>
      </c>
      <c r="B42" s="46"/>
      <c r="C42" s="46"/>
      <c r="D42" s="46"/>
      <c r="E42" s="46"/>
      <c r="F42" s="46"/>
      <c r="G42" s="31"/>
      <c r="H42" s="32"/>
    </row>
    <row r="43" spans="1:8" x14ac:dyDescent="0.2">
      <c r="A43" s="47" t="s">
        <v>57</v>
      </c>
      <c r="B43" s="47"/>
      <c r="C43" s="47"/>
      <c r="D43" s="47"/>
      <c r="E43" s="47"/>
      <c r="F43" s="47"/>
      <c r="G43" s="48">
        <f>H7</f>
        <v>0</v>
      </c>
      <c r="H43" s="48"/>
    </row>
    <row r="44" spans="1:8" x14ac:dyDescent="0.2">
      <c r="A44" s="47" t="s">
        <v>58</v>
      </c>
      <c r="B44" s="47"/>
      <c r="C44" s="47"/>
      <c r="D44" s="47"/>
      <c r="E44" s="47"/>
      <c r="F44" s="47"/>
      <c r="G44" s="48">
        <f>H16</f>
        <v>0</v>
      </c>
      <c r="H44" s="48"/>
    </row>
    <row r="45" spans="1:8" x14ac:dyDescent="0.2">
      <c r="A45" s="47" t="s">
        <v>59</v>
      </c>
      <c r="B45" s="47"/>
      <c r="C45" s="47"/>
      <c r="D45" s="47"/>
      <c r="E45" s="47"/>
      <c r="F45" s="47"/>
      <c r="G45" s="48">
        <f>H29</f>
        <v>0</v>
      </c>
      <c r="H45" s="48"/>
    </row>
    <row r="46" spans="1:8" x14ac:dyDescent="0.2">
      <c r="A46" s="47" t="s">
        <v>60</v>
      </c>
      <c r="B46" s="47"/>
      <c r="C46" s="47"/>
      <c r="D46" s="47"/>
      <c r="E46" s="47"/>
      <c r="F46" s="47"/>
      <c r="G46" s="48">
        <f>H35</f>
        <v>0</v>
      </c>
      <c r="H46" s="48"/>
    </row>
    <row r="47" spans="1:8" x14ac:dyDescent="0.2">
      <c r="A47" s="47" t="s">
        <v>61</v>
      </c>
      <c r="B47" s="47"/>
      <c r="C47" s="47"/>
      <c r="D47" s="47"/>
      <c r="E47" s="47"/>
      <c r="F47" s="47"/>
      <c r="G47" s="48">
        <f>H40</f>
        <v>0</v>
      </c>
      <c r="H47" s="48"/>
    </row>
    <row r="48" spans="1:8" x14ac:dyDescent="0.2">
      <c r="A48" s="33"/>
      <c r="B48" s="33"/>
      <c r="C48" s="33"/>
      <c r="D48" s="49" t="s">
        <v>51</v>
      </c>
      <c r="E48" s="49"/>
      <c r="F48" s="49"/>
      <c r="G48" s="50">
        <f>G43+G44+G45+G46+G47</f>
        <v>0</v>
      </c>
      <c r="H48" s="51"/>
    </row>
    <row r="49" spans="1:8" x14ac:dyDescent="0.2">
      <c r="A49" s="34"/>
      <c r="B49" s="34"/>
      <c r="C49" s="35"/>
      <c r="D49" s="52" t="s">
        <v>52</v>
      </c>
      <c r="E49" s="52"/>
      <c r="F49" s="52"/>
      <c r="G49" s="45">
        <f>G48*0.05</f>
        <v>0</v>
      </c>
      <c r="H49" s="45"/>
    </row>
    <row r="50" spans="1:8" x14ac:dyDescent="0.2">
      <c r="A50" s="34"/>
      <c r="B50" s="34"/>
      <c r="C50" s="35"/>
      <c r="D50" s="44" t="s">
        <v>53</v>
      </c>
      <c r="E50" s="44"/>
      <c r="F50" s="44"/>
      <c r="G50" s="45">
        <f>SUM(G48:H49)</f>
        <v>0</v>
      </c>
      <c r="H50" s="45"/>
    </row>
    <row r="51" spans="1:8" x14ac:dyDescent="0.2">
      <c r="A51" s="34"/>
      <c r="B51" s="34"/>
      <c r="C51" s="35"/>
      <c r="D51" s="44" t="s">
        <v>54</v>
      </c>
      <c r="E51" s="44"/>
      <c r="F51" s="44"/>
      <c r="G51" s="45">
        <f>G50*0.2</f>
        <v>0</v>
      </c>
      <c r="H51" s="45"/>
    </row>
    <row r="52" spans="1:8" x14ac:dyDescent="0.2">
      <c r="A52" s="34"/>
      <c r="B52" s="34"/>
      <c r="C52" s="35"/>
      <c r="D52" s="44" t="s">
        <v>55</v>
      </c>
      <c r="E52" s="44"/>
      <c r="F52" s="44"/>
      <c r="G52" s="45">
        <f>G50+G51</f>
        <v>0</v>
      </c>
      <c r="H52" s="45"/>
    </row>
    <row r="53" spans="1:8" x14ac:dyDescent="0.2">
      <c r="A53" s="3"/>
      <c r="C53" s="36"/>
      <c r="D53" s="3"/>
      <c r="E53" s="37"/>
      <c r="F53" s="38"/>
      <c r="G53" s="39"/>
      <c r="H53" s="39"/>
    </row>
    <row r="54" spans="1:8" x14ac:dyDescent="0.2">
      <c r="A54" s="3"/>
      <c r="D54" s="3"/>
      <c r="E54" s="3"/>
      <c r="F54" s="3"/>
    </row>
    <row r="55" spans="1:8" x14ac:dyDescent="0.2">
      <c r="A55" s="3"/>
      <c r="D55" s="3"/>
      <c r="E55" s="3"/>
      <c r="F55" s="3"/>
    </row>
  </sheetData>
  <mergeCells count="23">
    <mergeCell ref="A1:F1"/>
    <mergeCell ref="A2:F2"/>
    <mergeCell ref="G48:H48"/>
    <mergeCell ref="D49:F49"/>
    <mergeCell ref="G49:H49"/>
    <mergeCell ref="D50:F50"/>
    <mergeCell ref="G50:H50"/>
    <mergeCell ref="D51:F51"/>
    <mergeCell ref="G51:H51"/>
    <mergeCell ref="D52:F52"/>
    <mergeCell ref="G52:H52"/>
    <mergeCell ref="A42:F42"/>
    <mergeCell ref="A43:F43"/>
    <mergeCell ref="G43:H43"/>
    <mergeCell ref="A44:F44"/>
    <mergeCell ref="G44:H44"/>
    <mergeCell ref="A45:F45"/>
    <mergeCell ref="G45:H45"/>
    <mergeCell ref="A46:F46"/>
    <mergeCell ref="G46:H46"/>
    <mergeCell ref="A47:F47"/>
    <mergeCell ref="G47:H47"/>
    <mergeCell ref="D48:F4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&amp;L&amp;K01+039Teetööde tehniline kirjeldus
Versioon 05.12.2016&amp;K01+000
&amp;R&amp;K01+039Maanteeameti peadirektori 
06.12.16 käskkiri nr 0234
</oddHeader>
    <oddFooter>&amp;L&amp;D&amp;R&amp;N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Raudtee maa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Kalver Künnapuu</cp:lastModifiedBy>
  <cp:lastPrinted>2017-09-12T08:59:53Z</cp:lastPrinted>
  <dcterms:created xsi:type="dcterms:W3CDTF">2015-12-15T08:26:18Z</dcterms:created>
  <dcterms:modified xsi:type="dcterms:W3CDTF">2017-09-13T06:57:53Z</dcterms:modified>
</cp:coreProperties>
</file>